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" windowWidth="16272" windowHeight="11568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<sst xmlns="http://schemas.openxmlformats.org/spreadsheetml/2006/main" count="49" uniqueCount="29">
  <si>
    <t>Дата</t>
  </si>
  <si>
    <t>Надходження
гошових коштів сума</t>
  </si>
  <si>
    <t>№п\д</t>
  </si>
  <si>
    <t>Витрати 
грошових
коштів
сума</t>
  </si>
  <si>
    <t>Призначення
платежу</t>
  </si>
  <si>
    <t>Одержувач</t>
  </si>
  <si>
    <t>Заклад 
освіти</t>
  </si>
  <si>
    <t>Разом</t>
  </si>
  <si>
    <t>Разом за місяць</t>
  </si>
  <si>
    <t>Запорізький благодійний фонд гімназії № 107 "Тріумф"</t>
  </si>
  <si>
    <t>Президент БФ Тріумф</t>
  </si>
  <si>
    <t>Вільхова Н.І.</t>
  </si>
  <si>
    <t xml:space="preserve">Бухгалтер БФ Тріумф                                                        </t>
  </si>
  <si>
    <t>2101/0194/2/11</t>
  </si>
  <si>
    <t>Розрахунково-кассове обслуговування</t>
  </si>
  <si>
    <t>АКБ "ІНДУСТРІАЛБАНК"</t>
  </si>
  <si>
    <t>Желтобрюхов В.В.</t>
  </si>
  <si>
    <t>Охорона гімназії №107</t>
  </si>
  <si>
    <t>ТОВ "Валдис-ГН"</t>
  </si>
  <si>
    <t>Тех.обслуговування оргтехніки</t>
  </si>
  <si>
    <t>ПП Довгалюк В.Г.</t>
  </si>
  <si>
    <t>Залишок на 01.11.2017р</t>
  </si>
  <si>
    <t>Канцтовари</t>
  </si>
  <si>
    <t>ТОВ"В2В ТРЕЙДИНГ"</t>
  </si>
  <si>
    <t>Папір</t>
  </si>
  <si>
    <t>ТОВ"Папір-Сервіс"</t>
  </si>
  <si>
    <t>Поточний ремонт</t>
  </si>
  <si>
    <t>ТОВ"СМ-СТРОЙ"</t>
  </si>
  <si>
    <t>Залишок на 30.11.2017р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</si>
</sst>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.00_р_."/>
    <numFmt numFmtId="173" formatCode="#,##0_р_."/>
    <numFmt numFmtId="174" formatCode="[$-FC19]d\ mmmm\ yyyy\ &quot;г.&quot;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6"/>
      <name val="Arial Cyr"/>
      <family val="2"/>
    </font>
    <font>
      <b/>
      <sz val="10"/>
      <name val="Arial Cyr"/>
      <family val="2"/>
    </font>
    <font>
      <sz val="10"/>
      <name val="Arial Cyr"/>
      <family val="2"/>
    </font>
    <font>
      <i/>
      <sz val="10"/>
      <name val="Arial Cyr"/>
      <family val="2"/>
    </font>
    <font>
      <i/>
      <sz val="14"/>
      <name val="Arial Cyr"/>
      <family val="2"/>
    </font>
    <font>
      <sz val="14"/>
      <name val="Arial Cyr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49">
    <xf numFmtId="0" fontId="0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3" fillId="0" borderId="10" xfId="0" applyFont="1" applyFill="1" applyBorder="1" applyAlignment="1">
      <alignment wrapText="1"/>
    </xf>
    <xf numFmtId="14" fontId="4" fillId="0" borderId="10" xfId="0" applyNumberFormat="1" applyFont="1" applyFill="1" applyBorder="1" applyAlignment="1">
      <alignment/>
    </xf>
    <xf numFmtId="172" fontId="4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/>
    </xf>
    <xf numFmtId="172" fontId="4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/>
    </xf>
    <xf numFmtId="172" fontId="3" fillId="0" borderId="10" xfId="0" applyNumberFormat="1" applyFont="1" applyFill="1" applyBorder="1" applyAlignment="1">
      <alignment/>
    </xf>
    <xf numFmtId="172" fontId="3" fillId="0" borderId="1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172" fontId="4" fillId="0" borderId="0" xfId="0" applyNumberFormat="1" applyFont="1" applyFill="1" applyBorder="1" applyAlignment="1">
      <alignment/>
    </xf>
    <xf numFmtId="173" fontId="4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172" fontId="7" fillId="0" borderId="0" xfId="0" applyNumberFormat="1" applyFont="1" applyFill="1" applyBorder="1" applyAlignment="1">
      <alignment/>
    </xf>
    <xf numFmtId="173" fontId="7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3" fillId="0" borderId="10" xfId="0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center" vertical="top" wrapText="1"/>
    </xf>
    <xf numFmtId="14" fontId="4" fillId="0" borderId="10" xfId="0" applyNumberFormat="1" applyFont="1" applyFill="1" applyBorder="1" applyAlignment="1">
      <alignment/>
    </xf>
    <xf numFmtId="0" fontId="4" fillId="0" borderId="10" xfId="0" applyNumberFormat="1" applyFont="1" applyFill="1" applyBorder="1" applyAlignment="1">
      <alignment/>
    </xf>
    <xf numFmtId="14" fontId="4" fillId="0" borderId="10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center"/>
    </xf>
    <xf numFmtId="2" fontId="4" fillId="0" borderId="10" xfId="0" applyNumberFormat="1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/>
    </xf>
    <xf numFmtId="172" fontId="4" fillId="0" borderId="10" xfId="0" applyNumberFormat="1" applyFont="1" applyFill="1" applyBorder="1" applyAlignment="1">
      <alignment horizontal="center"/>
    </xf>
    <xf numFmtId="172" fontId="3" fillId="0" borderId="10" xfId="0" applyNumberFormat="1" applyFont="1" applyFill="1" applyBorder="1" applyAlignment="1">
      <alignment horizontal="center"/>
    </xf>
    <xf numFmtId="172" fontId="4" fillId="0" borderId="10" xfId="0" applyNumberFormat="1" applyFont="1" applyFill="1" applyBorder="1" applyAlignment="1">
      <alignment horizontal="center"/>
    </xf>
    <xf numFmtId="172" fontId="4" fillId="0" borderId="0" xfId="0" applyNumberFormat="1" applyFont="1" applyFill="1" applyBorder="1" applyAlignment="1">
      <alignment horizontal="center"/>
    </xf>
    <xf numFmtId="172" fontId="7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14" fontId="3" fillId="0" borderId="10" xfId="0" applyNumberFormat="1" applyFont="1" applyFill="1" applyBorder="1" applyAlignment="1">
      <alignment horizontal="left"/>
    </xf>
    <xf numFmtId="2" fontId="4" fillId="0" borderId="10" xfId="0" applyNumberFormat="1" applyFont="1" applyFill="1" applyBorder="1" applyAlignment="1">
      <alignment horizontal="right"/>
    </xf>
    <xf numFmtId="2" fontId="3" fillId="0" borderId="10" xfId="0" applyNumberFormat="1" applyFont="1" applyFill="1" applyBorder="1" applyAlignment="1">
      <alignment horizontal="right"/>
    </xf>
    <xf numFmtId="172" fontId="3" fillId="0" borderId="10" xfId="0" applyNumberFormat="1" applyFont="1" applyFill="1" applyBorder="1" applyAlignment="1">
      <alignment horizontal="center"/>
    </xf>
    <xf numFmtId="172" fontId="3" fillId="0" borderId="10" xfId="0" applyNumberFormat="1" applyFont="1" applyFill="1" applyBorder="1" applyAlignment="1">
      <alignment/>
    </xf>
    <xf numFmtId="14" fontId="3" fillId="0" borderId="10" xfId="0" applyNumberFormat="1" applyFont="1" applyFill="1" applyBorder="1" applyAlignment="1">
      <alignment/>
    </xf>
    <xf numFmtId="0" fontId="3" fillId="0" borderId="11" xfId="0" applyFont="1" applyFill="1" applyBorder="1" applyAlignment="1">
      <alignment horizontal="right"/>
    </xf>
    <xf numFmtId="0" fontId="4" fillId="0" borderId="12" xfId="0" applyFont="1" applyFill="1" applyBorder="1" applyAlignment="1">
      <alignment horizontal="right"/>
    </xf>
    <xf numFmtId="0" fontId="3" fillId="0" borderId="10" xfId="0" applyFont="1" applyFill="1" applyBorder="1" applyAlignment="1">
      <alignment horizontal="right"/>
    </xf>
    <xf numFmtId="0" fontId="3" fillId="0" borderId="12" xfId="0" applyFont="1" applyFill="1" applyBorder="1" applyAlignment="1">
      <alignment horizontal="right"/>
    </xf>
    <xf numFmtId="4" fontId="3" fillId="0" borderId="10" xfId="0" applyNumberFormat="1" applyFont="1" applyFill="1" applyBorder="1" applyAlignment="1">
      <alignment/>
    </xf>
    <xf numFmtId="4" fontId="3" fillId="0" borderId="1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4"/>
  <sheetViews>
    <sheetView tabSelected="1" zoomScalePageLayoutView="0" workbookViewId="0" topLeftCell="A28">
      <selection activeCell="B50" sqref="B50"/>
    </sheetView>
  </sheetViews>
  <sheetFormatPr defaultColWidth="9.140625" defaultRowHeight="15"/>
  <cols>
    <col min="1" max="1" width="14.28125" style="0" customWidth="1"/>
    <col min="2" max="2" width="15.00390625" style="34" customWidth="1"/>
    <col min="3" max="3" width="13.421875" style="0" customWidth="1"/>
    <col min="4" max="4" width="13.140625" style="0" customWidth="1"/>
    <col min="5" max="5" width="34.7109375" style="0" customWidth="1"/>
    <col min="6" max="6" width="29.8515625" style="0" customWidth="1"/>
    <col min="7" max="7" width="12.7109375" style="0" customWidth="1"/>
  </cols>
  <sheetData>
    <row r="1" spans="1:7" ht="20.25">
      <c r="A1" s="47" t="s">
        <v>9</v>
      </c>
      <c r="B1" s="48"/>
      <c r="C1" s="48"/>
      <c r="D1" s="48"/>
      <c r="E1" s="48"/>
      <c r="F1" s="48"/>
      <c r="G1" s="48"/>
    </row>
    <row r="2" spans="1:7" ht="14.25">
      <c r="A2" s="1"/>
      <c r="B2" s="26"/>
      <c r="C2" s="1"/>
      <c r="D2" s="1"/>
      <c r="E2" s="1"/>
      <c r="F2" s="1"/>
      <c r="G2" s="1"/>
    </row>
    <row r="3" spans="1:7" ht="52.5">
      <c r="A3" s="20" t="s">
        <v>0</v>
      </c>
      <c r="B3" s="21" t="s">
        <v>1</v>
      </c>
      <c r="C3" s="20" t="s">
        <v>2</v>
      </c>
      <c r="D3" s="21" t="s">
        <v>3</v>
      </c>
      <c r="E3" s="21" t="s">
        <v>4</v>
      </c>
      <c r="F3" s="20" t="s">
        <v>5</v>
      </c>
      <c r="G3" s="21" t="s">
        <v>6</v>
      </c>
    </row>
    <row r="4" spans="1:7" ht="14.25">
      <c r="A4" s="41"/>
      <c r="B4" s="42"/>
      <c r="C4" s="42"/>
      <c r="D4" s="42"/>
      <c r="E4" s="42"/>
      <c r="F4" s="44" t="s">
        <v>21</v>
      </c>
      <c r="G4" s="46">
        <v>71571.45</v>
      </c>
    </row>
    <row r="5" spans="1:7" ht="14.25">
      <c r="A5" s="24">
        <v>43040</v>
      </c>
      <c r="B5" s="27">
        <v>4200</v>
      </c>
      <c r="C5" s="25"/>
      <c r="D5" s="36"/>
      <c r="E5" s="7"/>
      <c r="F5" s="5"/>
      <c r="G5" s="25"/>
    </row>
    <row r="6" spans="1:7" ht="14.25">
      <c r="A6" s="35" t="s">
        <v>7</v>
      </c>
      <c r="B6" s="28">
        <f>SUM(B5)</f>
        <v>4200</v>
      </c>
      <c r="C6" s="25"/>
      <c r="D6" s="37"/>
      <c r="E6" s="25"/>
      <c r="F6" s="25"/>
      <c r="G6" s="25"/>
    </row>
    <row r="7" spans="1:7" ht="14.25">
      <c r="A7" s="24">
        <v>43041</v>
      </c>
      <c r="B7" s="27">
        <v>825</v>
      </c>
      <c r="C7" s="25"/>
      <c r="D7" s="25"/>
      <c r="E7" s="25"/>
      <c r="F7" s="25"/>
      <c r="G7" s="25"/>
    </row>
    <row r="8" spans="1:7" ht="14.25">
      <c r="A8" s="10" t="s">
        <v>7</v>
      </c>
      <c r="B8" s="28">
        <f>SUM(B7:B7)</f>
        <v>825</v>
      </c>
      <c r="C8" s="25"/>
      <c r="D8" s="25"/>
      <c r="E8" s="25"/>
      <c r="F8" s="25"/>
      <c r="G8" s="25"/>
    </row>
    <row r="9" spans="1:7" ht="14.25">
      <c r="A9" s="24">
        <v>43042</v>
      </c>
      <c r="B9" s="27">
        <v>345</v>
      </c>
      <c r="C9" s="25"/>
      <c r="D9" s="36"/>
      <c r="E9" s="7"/>
      <c r="F9" s="5"/>
      <c r="G9" s="25"/>
    </row>
    <row r="10" spans="1:7" ht="14.25">
      <c r="A10" s="10" t="s">
        <v>7</v>
      </c>
      <c r="B10" s="28">
        <f>SUM(B9)</f>
        <v>345</v>
      </c>
      <c r="C10" s="25"/>
      <c r="D10" s="37"/>
      <c r="E10" s="7"/>
      <c r="F10" s="5"/>
      <c r="G10" s="25"/>
    </row>
    <row r="11" spans="1:7" ht="14.25">
      <c r="A11" s="3">
        <v>43045</v>
      </c>
      <c r="B11" s="29">
        <v>1140</v>
      </c>
      <c r="C11" s="5"/>
      <c r="D11" s="6"/>
      <c r="E11" s="7"/>
      <c r="F11" s="5"/>
      <c r="G11" s="8"/>
    </row>
    <row r="12" spans="1:7" ht="14.25">
      <c r="A12" s="40" t="s">
        <v>7</v>
      </c>
      <c r="B12" s="38">
        <f>SUM(B11)</f>
        <v>1140</v>
      </c>
      <c r="C12" s="5"/>
      <c r="D12" s="39"/>
      <c r="E12" s="7"/>
      <c r="F12" s="5"/>
      <c r="G12" s="8"/>
    </row>
    <row r="13" spans="1:7" ht="14.25">
      <c r="A13" s="3">
        <v>43046</v>
      </c>
      <c r="B13" s="29">
        <v>1500</v>
      </c>
      <c r="C13" s="5">
        <v>58</v>
      </c>
      <c r="D13" s="6">
        <v>9102.89</v>
      </c>
      <c r="E13" s="7" t="s">
        <v>22</v>
      </c>
      <c r="F13" s="5" t="s">
        <v>23</v>
      </c>
      <c r="G13" s="8"/>
    </row>
    <row r="14" spans="1:7" ht="14.25">
      <c r="A14" s="3"/>
      <c r="B14" s="29"/>
      <c r="C14" s="5">
        <v>59</v>
      </c>
      <c r="D14" s="6">
        <v>4060</v>
      </c>
      <c r="E14" s="5" t="s">
        <v>19</v>
      </c>
      <c r="F14" s="5" t="s">
        <v>20</v>
      </c>
      <c r="G14" s="8"/>
    </row>
    <row r="15" spans="1:7" ht="14.25">
      <c r="A15" s="3"/>
      <c r="B15" s="29"/>
      <c r="C15" s="5">
        <v>60</v>
      </c>
      <c r="D15" s="6">
        <v>7500</v>
      </c>
      <c r="E15" s="7" t="s">
        <v>17</v>
      </c>
      <c r="F15" s="5" t="s">
        <v>18</v>
      </c>
      <c r="G15" s="8"/>
    </row>
    <row r="16" spans="1:7" ht="14.25">
      <c r="A16" s="3"/>
      <c r="B16" s="29"/>
      <c r="C16" s="5">
        <v>61</v>
      </c>
      <c r="D16" s="6">
        <v>3999</v>
      </c>
      <c r="E16" s="7" t="s">
        <v>24</v>
      </c>
      <c r="F16" s="5" t="s">
        <v>25</v>
      </c>
      <c r="G16" s="8"/>
    </row>
    <row r="17" spans="1:7" ht="14.25">
      <c r="A17" s="10" t="s">
        <v>7</v>
      </c>
      <c r="B17" s="30">
        <f>SUM(B13)</f>
        <v>1500</v>
      </c>
      <c r="C17" s="11"/>
      <c r="D17" s="11">
        <f>SUM(D13:D16)</f>
        <v>24661.89</v>
      </c>
      <c r="E17" s="8"/>
      <c r="F17" s="8"/>
      <c r="G17" s="8"/>
    </row>
    <row r="18" spans="1:7" ht="14.25">
      <c r="A18" s="3">
        <v>43047</v>
      </c>
      <c r="B18" s="29">
        <v>2250</v>
      </c>
      <c r="C18" s="8"/>
      <c r="D18" s="4"/>
      <c r="E18" s="7"/>
      <c r="F18" s="5"/>
      <c r="G18" s="8"/>
    </row>
    <row r="19" spans="1:7" ht="14.25">
      <c r="A19" s="10" t="s">
        <v>7</v>
      </c>
      <c r="B19" s="30">
        <f>SUM(B18:B18)</f>
        <v>2250</v>
      </c>
      <c r="C19" s="5"/>
      <c r="D19" s="39"/>
      <c r="E19" s="5"/>
      <c r="F19" s="5"/>
      <c r="G19" s="8"/>
    </row>
    <row r="20" spans="1:7" ht="14.25">
      <c r="A20" s="3">
        <v>43048</v>
      </c>
      <c r="B20" s="29">
        <v>10400</v>
      </c>
      <c r="C20" s="5"/>
      <c r="D20" s="6"/>
      <c r="E20" s="7"/>
      <c r="F20" s="5"/>
      <c r="G20" s="8"/>
    </row>
    <row r="21" spans="1:7" ht="14.25">
      <c r="A21" s="10" t="s">
        <v>7</v>
      </c>
      <c r="B21" s="38">
        <f>SUM(B20)</f>
        <v>10400</v>
      </c>
      <c r="C21" s="5"/>
      <c r="D21" s="39"/>
      <c r="E21" s="7"/>
      <c r="F21" s="5"/>
      <c r="G21" s="8"/>
    </row>
    <row r="22" spans="1:7" ht="14.25">
      <c r="A22" s="3">
        <v>43049</v>
      </c>
      <c r="B22" s="29">
        <v>1835</v>
      </c>
      <c r="C22" s="5"/>
      <c r="D22" s="6"/>
      <c r="E22" s="7"/>
      <c r="F22" s="5"/>
      <c r="G22" s="8"/>
    </row>
    <row r="23" spans="1:7" ht="14.25">
      <c r="A23" s="10" t="s">
        <v>7</v>
      </c>
      <c r="B23" s="38">
        <f>SUM(B22)</f>
        <v>1835</v>
      </c>
      <c r="C23" s="8"/>
      <c r="D23" s="39"/>
      <c r="E23" s="5"/>
      <c r="F23" s="5"/>
      <c r="G23" s="8"/>
    </row>
    <row r="24" spans="1:7" ht="14.25">
      <c r="A24" s="3">
        <v>43052</v>
      </c>
      <c r="B24" s="29">
        <v>9850</v>
      </c>
      <c r="C24" s="8"/>
      <c r="D24" s="4"/>
      <c r="E24" s="5"/>
      <c r="F24" s="5"/>
      <c r="G24" s="8"/>
    </row>
    <row r="25" spans="1:7" ht="14.25">
      <c r="A25" s="10" t="s">
        <v>7</v>
      </c>
      <c r="B25" s="38">
        <f>SUM(B24)</f>
        <v>9850</v>
      </c>
      <c r="C25" s="8"/>
      <c r="D25" s="4"/>
      <c r="E25" s="5"/>
      <c r="F25" s="5"/>
      <c r="G25" s="8"/>
    </row>
    <row r="26" spans="1:7" ht="14.25">
      <c r="A26" s="3">
        <v>43053</v>
      </c>
      <c r="B26" s="29">
        <v>3005</v>
      </c>
      <c r="C26" s="8"/>
      <c r="D26" s="4"/>
      <c r="E26" s="7"/>
      <c r="F26" s="5"/>
      <c r="G26" s="8"/>
    </row>
    <row r="27" spans="1:7" ht="14.25">
      <c r="A27" s="10" t="s">
        <v>7</v>
      </c>
      <c r="B27" s="30">
        <f>SUM(B26)</f>
        <v>3005</v>
      </c>
      <c r="C27" s="11"/>
      <c r="D27" s="11"/>
      <c r="E27" s="8"/>
      <c r="F27" s="8"/>
      <c r="G27" s="8"/>
    </row>
    <row r="28" spans="1:7" ht="14.25">
      <c r="A28" s="3">
        <v>43054</v>
      </c>
      <c r="B28" s="29">
        <v>4335</v>
      </c>
      <c r="C28" s="8">
        <v>62</v>
      </c>
      <c r="D28" s="4">
        <v>77789.66</v>
      </c>
      <c r="E28" s="7" t="s">
        <v>26</v>
      </c>
      <c r="F28" s="8" t="s">
        <v>27</v>
      </c>
      <c r="G28" s="8"/>
    </row>
    <row r="29" spans="1:7" ht="14.25">
      <c r="A29" s="10" t="s">
        <v>7</v>
      </c>
      <c r="B29" s="30">
        <f>SUM(B28:B28)</f>
        <v>4335</v>
      </c>
      <c r="C29" s="11"/>
      <c r="D29" s="11">
        <f>SUM(D28)</f>
        <v>77789.66</v>
      </c>
      <c r="E29" s="8"/>
      <c r="F29" s="8"/>
      <c r="G29" s="8"/>
    </row>
    <row r="30" spans="1:7" ht="14.25">
      <c r="A30" s="3">
        <v>43055</v>
      </c>
      <c r="B30" s="29">
        <v>2335</v>
      </c>
      <c r="C30" s="8"/>
      <c r="D30" s="4"/>
      <c r="E30" s="8"/>
      <c r="F30" s="8"/>
      <c r="G30" s="8"/>
    </row>
    <row r="31" spans="1:7" ht="14.25">
      <c r="A31" s="10" t="s">
        <v>7</v>
      </c>
      <c r="B31" s="30">
        <f>SUM(B30:B30)</f>
        <v>2335</v>
      </c>
      <c r="C31" s="11"/>
      <c r="D31" s="11"/>
      <c r="E31" s="8"/>
      <c r="F31" s="8"/>
      <c r="G31" s="8"/>
    </row>
    <row r="32" spans="1:7" ht="14.25">
      <c r="A32" s="3">
        <v>43056</v>
      </c>
      <c r="B32" s="29">
        <v>1330</v>
      </c>
      <c r="C32" s="8"/>
      <c r="D32" s="4"/>
      <c r="E32" s="5"/>
      <c r="F32" s="5"/>
      <c r="G32" s="8"/>
    </row>
    <row r="33" spans="1:7" ht="14.25">
      <c r="A33" s="10" t="s">
        <v>7</v>
      </c>
      <c r="B33" s="30">
        <f>SUM(B32:B32)</f>
        <v>1330</v>
      </c>
      <c r="C33" s="11"/>
      <c r="D33" s="11"/>
      <c r="E33" s="8"/>
      <c r="F33" s="8"/>
      <c r="G33" s="8"/>
    </row>
    <row r="34" spans="1:7" ht="14.25">
      <c r="A34" s="3">
        <v>43059</v>
      </c>
      <c r="B34" s="29">
        <v>4425</v>
      </c>
      <c r="C34" s="8"/>
      <c r="D34" s="4"/>
      <c r="E34" s="9"/>
      <c r="F34" s="5"/>
      <c r="G34" s="8"/>
    </row>
    <row r="35" spans="1:7" ht="14.25">
      <c r="A35" s="10" t="s">
        <v>7</v>
      </c>
      <c r="B35" s="30">
        <f>SUM(B34:B34)</f>
        <v>4425</v>
      </c>
      <c r="C35" s="11"/>
      <c r="D35" s="11"/>
      <c r="E35" s="8"/>
      <c r="F35" s="8"/>
      <c r="G35" s="8"/>
    </row>
    <row r="36" spans="1:7" ht="14.25">
      <c r="A36" s="22">
        <v>43060</v>
      </c>
      <c r="B36" s="31">
        <v>2750</v>
      </c>
      <c r="C36" s="23"/>
      <c r="D36" s="6"/>
      <c r="E36" s="8"/>
      <c r="F36" s="5"/>
      <c r="G36" s="8"/>
    </row>
    <row r="37" spans="1:7" ht="14.25">
      <c r="A37" s="10" t="s">
        <v>7</v>
      </c>
      <c r="B37" s="30">
        <f>SUM(B36)</f>
        <v>2750</v>
      </c>
      <c r="C37" s="11"/>
      <c r="D37" s="11"/>
      <c r="E37" s="8"/>
      <c r="F37" s="8"/>
      <c r="G37" s="8"/>
    </row>
    <row r="38" spans="1:7" ht="14.25">
      <c r="A38" s="22">
        <v>43061</v>
      </c>
      <c r="B38" s="31">
        <v>1050</v>
      </c>
      <c r="C38" s="23"/>
      <c r="D38" s="6"/>
      <c r="E38" s="8"/>
      <c r="F38" s="8"/>
      <c r="G38" s="8"/>
    </row>
    <row r="39" spans="1:7" ht="14.25">
      <c r="A39" s="10" t="s">
        <v>7</v>
      </c>
      <c r="B39" s="30">
        <f>SUM(B38)</f>
        <v>1050</v>
      </c>
      <c r="C39" s="11"/>
      <c r="D39" s="11"/>
      <c r="E39" s="8"/>
      <c r="F39" s="8"/>
      <c r="G39" s="8"/>
    </row>
    <row r="40" spans="1:7" ht="14.25">
      <c r="A40" s="22">
        <v>43063</v>
      </c>
      <c r="B40" s="31">
        <v>2510</v>
      </c>
      <c r="C40" s="23"/>
      <c r="D40" s="6"/>
      <c r="E40" s="8"/>
      <c r="F40" s="8"/>
      <c r="G40" s="8"/>
    </row>
    <row r="41" spans="1:7" ht="14.25">
      <c r="A41" s="10" t="s">
        <v>7</v>
      </c>
      <c r="B41" s="30">
        <f>SUM(B40)</f>
        <v>2510</v>
      </c>
      <c r="C41" s="11"/>
      <c r="D41" s="11"/>
      <c r="E41" s="8"/>
      <c r="F41" s="8"/>
      <c r="G41" s="8"/>
    </row>
    <row r="42" spans="1:7" ht="14.25">
      <c r="A42" s="22">
        <v>43066</v>
      </c>
      <c r="B42" s="31">
        <v>1190</v>
      </c>
      <c r="C42" s="6"/>
      <c r="D42" s="6"/>
      <c r="E42" s="8"/>
      <c r="F42" s="8"/>
      <c r="G42" s="8"/>
    </row>
    <row r="43" spans="1:7" ht="14.25">
      <c r="A43" s="10" t="s">
        <v>7</v>
      </c>
      <c r="B43" s="30">
        <f>SUM(B42)</f>
        <v>1190</v>
      </c>
      <c r="C43" s="11"/>
      <c r="D43" s="11"/>
      <c r="E43" s="8"/>
      <c r="F43" s="8"/>
      <c r="G43" s="8"/>
    </row>
    <row r="44" spans="1:7" ht="14.25">
      <c r="A44" s="22">
        <v>43067</v>
      </c>
      <c r="B44" s="31">
        <v>735</v>
      </c>
      <c r="C44" s="23"/>
      <c r="D44" s="6"/>
      <c r="E44" s="8"/>
      <c r="F44" s="8"/>
      <c r="G44" s="8"/>
    </row>
    <row r="45" spans="1:7" ht="14.25">
      <c r="A45" s="10" t="s">
        <v>7</v>
      </c>
      <c r="B45" s="30">
        <f>SUM(B44)</f>
        <v>735</v>
      </c>
      <c r="C45" s="11"/>
      <c r="D45" s="11"/>
      <c r="E45" s="8"/>
      <c r="F45" s="8"/>
      <c r="G45" s="8"/>
    </row>
    <row r="46" spans="1:7" ht="14.25">
      <c r="A46" s="22">
        <v>43068</v>
      </c>
      <c r="B46" s="31">
        <v>1415</v>
      </c>
      <c r="C46" s="11"/>
      <c r="D46" s="11"/>
      <c r="E46" s="8"/>
      <c r="F46" s="8"/>
      <c r="G46" s="8"/>
    </row>
    <row r="47" spans="1:7" ht="14.25">
      <c r="A47" s="10" t="s">
        <v>7</v>
      </c>
      <c r="B47" s="30">
        <f>SUM(B46)</f>
        <v>1415</v>
      </c>
      <c r="C47" s="11"/>
      <c r="D47" s="11"/>
      <c r="E47" s="8"/>
      <c r="F47" s="8"/>
      <c r="G47" s="8"/>
    </row>
    <row r="48" spans="1:7" ht="14.25">
      <c r="A48" s="22">
        <v>43069</v>
      </c>
      <c r="B48" s="31">
        <v>243.06</v>
      </c>
      <c r="C48" s="6" t="s">
        <v>13</v>
      </c>
      <c r="D48" s="6">
        <v>85</v>
      </c>
      <c r="E48" s="8" t="s">
        <v>14</v>
      </c>
      <c r="F48" s="8" t="s">
        <v>15</v>
      </c>
      <c r="G48" s="8"/>
    </row>
    <row r="49" spans="1:7" ht="14.25">
      <c r="A49" s="10" t="s">
        <v>7</v>
      </c>
      <c r="B49" s="30">
        <f>SUM(B48)</f>
        <v>243.06</v>
      </c>
      <c r="C49" s="11"/>
      <c r="D49" s="11">
        <f>SUM(D48)</f>
        <v>85</v>
      </c>
      <c r="E49" s="8"/>
      <c r="F49" s="8"/>
      <c r="G49" s="8"/>
    </row>
    <row r="50" spans="1:7" ht="27">
      <c r="A50" s="2" t="s">
        <v>8</v>
      </c>
      <c r="B50" s="30">
        <f>B6+B8+B10+B12+B17+B19+B21+B23+B25+B27+B29+B31+B33+B35+B37+B39+B41+B43+B45+B47+B49</f>
        <v>57668.06</v>
      </c>
      <c r="C50" s="12"/>
      <c r="D50" s="12">
        <f>D17+D29+D49</f>
        <v>102536.55</v>
      </c>
      <c r="E50" s="8"/>
      <c r="F50" s="43" t="s">
        <v>28</v>
      </c>
      <c r="G50" s="45">
        <f>G4+B50-D50</f>
        <v>26702.959999999992</v>
      </c>
    </row>
    <row r="51" spans="1:7" ht="14.25">
      <c r="A51" s="13"/>
      <c r="B51" s="32"/>
      <c r="C51" s="15"/>
      <c r="D51" s="14"/>
      <c r="E51" s="1"/>
      <c r="F51" s="1"/>
      <c r="G51" s="1"/>
    </row>
    <row r="52" spans="1:7" ht="18">
      <c r="A52" s="16" t="s">
        <v>10</v>
      </c>
      <c r="B52" s="33"/>
      <c r="C52" s="18"/>
      <c r="D52" s="17"/>
      <c r="E52" s="19" t="s">
        <v>16</v>
      </c>
      <c r="F52" s="1"/>
      <c r="G52" s="1"/>
    </row>
    <row r="53" spans="1:7" ht="14.25">
      <c r="A53" s="13"/>
      <c r="B53" s="32"/>
      <c r="C53" s="15"/>
      <c r="D53" s="14"/>
      <c r="E53" s="1"/>
      <c r="F53" s="1"/>
      <c r="G53" s="1"/>
    </row>
    <row r="54" spans="1:7" ht="18">
      <c r="A54" s="16" t="s">
        <v>12</v>
      </c>
      <c r="B54" s="26"/>
      <c r="C54" s="15"/>
      <c r="D54" s="1"/>
      <c r="E54" s="19" t="s">
        <v>11</v>
      </c>
      <c r="F54" s="1"/>
      <c r="G54" s="1"/>
    </row>
  </sheetData>
  <sheetProtection/>
  <mergeCells count="1">
    <mergeCell ref="A1:G1"/>
  </mergeCells>
  <printOptions/>
  <pageMargins left="0.7" right="0.7" top="0.75" bottom="0.75" header="0.3" footer="0.3"/>
  <pageSetup fitToHeight="1" fitToWidth="1" horizontalDpi="600" verticalDpi="600" orientation="portrait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Education department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Master</dc:creator>
  <cp:keywords/>
  <dc:description/>
  <cp:lastModifiedBy>user</cp:lastModifiedBy>
  <cp:lastPrinted>2017-06-06T05:33:14Z</cp:lastPrinted>
  <dcterms:created xsi:type="dcterms:W3CDTF">2014-03-19T10:51:08Z</dcterms:created>
  <dcterms:modified xsi:type="dcterms:W3CDTF">2017-12-05T09:57:23Z</dcterms:modified>
  <cp:category/>
  <cp:version/>
  <cp:contentType/>
  <cp:contentStatus/>
</cp:coreProperties>
</file>